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0\Отчет на 30.09.2020\Приложение\"/>
    </mc:Choice>
  </mc:AlternateContent>
  <bookViews>
    <workbookView xWindow="0" yWindow="0" windowWidth="28800" windowHeight="11985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года'!$55:$55</definedName>
    <definedName name="Z_B2BADA6D_5631_45B6_B12B_C505C0E4BC33_.wvu.Rows" localSheetId="0" hidden="1">'Дин. с начала года'!$55:$55</definedName>
    <definedName name="МО">[1]Ярм!$C$4:$AT$4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9" i="1"/>
  <c r="K50" i="1"/>
  <c r="K51" i="1"/>
  <c r="K52" i="1"/>
  <c r="H48" i="1"/>
  <c r="H49" i="1"/>
  <c r="H50" i="1"/>
  <c r="H51" i="1"/>
  <c r="H52" i="1"/>
  <c r="E43" i="1"/>
  <c r="E44" i="1"/>
  <c r="E45" i="1"/>
  <c r="E46" i="1"/>
  <c r="E47" i="1"/>
  <c r="E48" i="1"/>
  <c r="E49" i="1"/>
  <c r="E50" i="1"/>
  <c r="E51" i="1"/>
  <c r="E52" i="1"/>
  <c r="K47" i="1"/>
  <c r="H47" i="1"/>
  <c r="B47" i="1"/>
  <c r="K46" i="1"/>
  <c r="H46" i="1"/>
  <c r="B46" i="1"/>
  <c r="K45" i="1"/>
  <c r="H45" i="1"/>
  <c r="B45" i="1"/>
  <c r="K44" i="1"/>
  <c r="H44" i="1"/>
  <c r="B44" i="1"/>
  <c r="K43" i="1"/>
  <c r="H43" i="1"/>
  <c r="B43" i="1"/>
  <c r="K42" i="1"/>
  <c r="H42" i="1"/>
  <c r="E42" i="1"/>
  <c r="B42" i="1"/>
  <c r="K41" i="1"/>
  <c r="H41" i="1"/>
  <c r="E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K17" i="1"/>
  <c r="H17" i="1"/>
  <c r="E17" i="1"/>
  <c r="B17" i="1"/>
  <c r="K16" i="1"/>
  <c r="H16" i="1"/>
  <c r="E16" i="1"/>
  <c r="B16" i="1"/>
  <c r="K15" i="1"/>
  <c r="H15" i="1"/>
  <c r="E15" i="1"/>
  <c r="B15" i="1"/>
  <c r="K14" i="1"/>
  <c r="H14" i="1"/>
  <c r="E14" i="1"/>
  <c r="B14" i="1"/>
  <c r="K13" i="1"/>
  <c r="H13" i="1"/>
  <c r="E13" i="1"/>
  <c r="K12" i="1"/>
  <c r="E12" i="1"/>
  <c r="K11" i="1"/>
  <c r="H11" i="1"/>
  <c r="E11" i="1"/>
  <c r="B11" i="1"/>
  <c r="K10" i="1"/>
  <c r="H10" i="1"/>
  <c r="E10" i="1"/>
  <c r="B10" i="1"/>
  <c r="F9" i="1"/>
  <c r="G9" i="1" s="1"/>
  <c r="H9" i="1" s="1"/>
  <c r="I9" i="1" s="1"/>
  <c r="J9" i="1" s="1"/>
  <c r="K9" i="1" s="1"/>
  <c r="K7" i="1"/>
  <c r="I7" i="1"/>
  <c r="F7" i="1"/>
  <c r="J7" i="1"/>
  <c r="G7" i="1" l="1"/>
</calcChain>
</file>

<file path=xl/sharedStrings.xml><?xml version="1.0" encoding="utf-8"?>
<sst xmlns="http://schemas.openxmlformats.org/spreadsheetml/2006/main" count="71" uniqueCount="22">
  <si>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</si>
  <si>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</si>
  <si>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</si>
  <si>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</si>
  <si>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25 декабря 2019 года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</si>
  <si>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</si>
  <si>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</si>
  <si>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</si>
  <si>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</si>
  <si>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</si>
  <si>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</si>
  <si>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</si>
  <si>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зимнее с содержанием серы  не более 0,05 % (оптовая - за тонну, розничная - за литр)</t>
  </si>
  <si>
    <r>
      <t xml:space="preserve">Данные РЭК-департамента цен и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25 декабря 2019 года и 30 сентября 2020 года</t>
    </r>
  </si>
  <si>
    <t>30 сентября 2020 года</t>
  </si>
  <si>
    <t>Таблица 1</t>
  </si>
  <si>
    <t xml:space="preserve">Хлеб пшеничный формовой из муки 1-го сорта, руб. за 1 кг </t>
  </si>
  <si>
    <r>
      <t xml:space="preserve">Хлебобулочные изделия из пшеничной муки высшего сорта (Батон), руб. за </t>
    </r>
    <r>
      <rPr>
        <sz val="14"/>
        <rFont val="Times New Roman"/>
        <family val="1"/>
        <charset val="204"/>
      </rPr>
      <t>1кг</t>
    </r>
  </si>
  <si>
    <t>№ п/п</t>
  </si>
  <si>
    <t>(с НДС)</t>
  </si>
  <si>
    <t>Дизельное топливо летнее с содержанием серы не более  0,05 % (оптовая - за 1 тн, розничная - за 1 л)</t>
  </si>
  <si>
    <t>Сжиженный углеводородный газ для заправки автотранспорта (оптовая - за 1 тн, розничная - за 1 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</si>
</sst>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0" fontId="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4" fontId="18" fillId="2" borderId="0" xfId="0" applyNumberFormat="1" applyFont="1" applyFill="1" applyBorder="1" applyAlignment="1">
      <alignment vertical="center"/>
    </xf>
    <xf numFmtId="0" fontId="18" fillId="2" borderId="0" xfId="0" applyFont="1" applyFill="1" applyAlignment="1"/>
    <xf numFmtId="0" fontId="18" fillId="2" borderId="0" xfId="0" applyFont="1" applyFill="1" applyAlignment="1">
      <alignment horizontal="right"/>
    </xf>
    <xf numFmtId="4" fontId="19" fillId="2" borderId="0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82"/>
  <sheetViews>
    <sheetView tabSelected="1" zoomScale="70" zoomScaleNormal="70" zoomScaleSheetLayoutView="100" workbookViewId="0">
      <selection activeCell="B52" sqref="B52"/>
    </sheetView>
  </sheetViews>
  <sheetFormatPr defaultRowHeight="12.75" x14ac:dyDescent="0.2"/>
  <cols>
    <col min="1" max="1" width="4.5703125" style="40" customWidth="1"/>
    <col min="2" max="2" width="102.7109375" style="29" customWidth="1"/>
    <col min="3" max="3" width="12.42578125" style="6" customWidth="1"/>
    <col min="4" max="4" width="11.5703125" style="6" customWidth="1"/>
    <col min="5" max="5" width="8.85546875" style="6" customWidth="1"/>
    <col min="6" max="6" width="11.42578125" style="6" customWidth="1"/>
    <col min="7" max="7" width="11.7109375" style="6" customWidth="1"/>
    <col min="8" max="8" width="8.7109375" style="6" customWidth="1"/>
    <col min="9" max="9" width="11.42578125" style="29" customWidth="1"/>
    <col min="10" max="10" width="11.7109375" style="29" customWidth="1"/>
    <col min="11" max="11" width="9" style="29" customWidth="1"/>
    <col min="12" max="16384" width="9.140625" style="29"/>
  </cols>
  <sheetData>
    <row r="1" spans="1:11" x14ac:dyDescent="0.2">
      <c r="K1" s="7" t="s">
        <v>15</v>
      </c>
    </row>
    <row r="2" spans="1:11" x14ac:dyDescent="0.2">
      <c r="K2" s="8"/>
    </row>
    <row r="3" spans="1:11" ht="44.25" customHeight="1" x14ac:dyDescent="0.2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9.75" customHeight="1" x14ac:dyDescent="0.2">
      <c r="B4" s="41"/>
      <c r="C4" s="41"/>
      <c r="D4" s="41"/>
      <c r="E4" s="41"/>
      <c r="F4" s="41"/>
      <c r="G4" s="41"/>
      <c r="H4" s="41"/>
      <c r="I4" s="41"/>
      <c r="J4" s="41"/>
    </row>
    <row r="5" spans="1:11" ht="16.899999999999999" customHeight="1" x14ac:dyDescent="0.25">
      <c r="A5" s="12"/>
      <c r="C5" s="42"/>
      <c r="D5" s="42"/>
      <c r="E5" s="42"/>
      <c r="F5" s="42"/>
      <c r="G5" s="42"/>
      <c r="H5" s="42"/>
      <c r="I5" s="42"/>
      <c r="J5" s="42"/>
      <c r="K5" s="50" t="s">
        <v>19</v>
      </c>
    </row>
    <row r="6" spans="1:11" ht="50.25" customHeight="1" x14ac:dyDescent="0.2">
      <c r="A6" s="13" t="s">
        <v>18</v>
      </c>
      <c r="B6" s="14" t="s">
        <v>0</v>
      </c>
      <c r="C6" s="15" t="s">
        <v>1</v>
      </c>
      <c r="D6" s="16"/>
      <c r="E6" s="17"/>
      <c r="F6" s="15" t="s">
        <v>2</v>
      </c>
      <c r="G6" s="43"/>
      <c r="H6" s="44"/>
      <c r="I6" s="18" t="s">
        <v>3</v>
      </c>
      <c r="J6" s="19"/>
      <c r="K6" s="20"/>
    </row>
    <row r="7" spans="1:11" x14ac:dyDescent="0.2">
      <c r="A7" s="13"/>
      <c r="B7" s="14"/>
      <c r="C7" s="14" t="s">
        <v>4</v>
      </c>
      <c r="D7" s="14" t="s">
        <v>14</v>
      </c>
      <c r="E7" s="21" t="s">
        <v>5</v>
      </c>
      <c r="F7" s="14" t="str">
        <f>C7</f>
        <v>25 декабря 2019 года</v>
      </c>
      <c r="G7" s="14" t="str">
        <f>D7</f>
        <v>30 сентября 2020 года</v>
      </c>
      <c r="H7" s="21" t="s">
        <v>5</v>
      </c>
      <c r="I7" s="14" t="str">
        <f>C7</f>
        <v>25 декабря 2019 года</v>
      </c>
      <c r="J7" s="14" t="str">
        <f>D7</f>
        <v>30 сентября 2020 года</v>
      </c>
      <c r="K7" s="21" t="str">
        <f>E7</f>
        <v>Индекс , %</v>
      </c>
    </row>
    <row r="8" spans="1:11" ht="42.75" customHeight="1" x14ac:dyDescent="0.2">
      <c r="A8" s="13"/>
      <c r="B8" s="14"/>
      <c r="C8" s="45"/>
      <c r="D8" s="45"/>
      <c r="E8" s="22"/>
      <c r="F8" s="45"/>
      <c r="G8" s="45"/>
      <c r="H8" s="22"/>
      <c r="I8" s="45"/>
      <c r="J8" s="45"/>
      <c r="K8" s="22"/>
    </row>
    <row r="9" spans="1:11" ht="14.25" customHeight="1" x14ac:dyDescent="0.2">
      <c r="A9" s="23" t="s">
        <v>6</v>
      </c>
      <c r="B9" s="24" t="s">
        <v>7</v>
      </c>
      <c r="C9" s="24">
        <v>1</v>
      </c>
      <c r="D9" s="24">
        <v>2</v>
      </c>
      <c r="E9" s="24">
        <v>3</v>
      </c>
      <c r="F9" s="24">
        <f t="shared" ref="F9:K9" si="0">E9+1</f>
        <v>4</v>
      </c>
      <c r="G9" s="24">
        <f t="shared" si="0"/>
        <v>5</v>
      </c>
      <c r="H9" s="24">
        <f t="shared" si="0"/>
        <v>6</v>
      </c>
      <c r="I9" s="24">
        <f t="shared" si="0"/>
        <v>7</v>
      </c>
      <c r="J9" s="24">
        <f t="shared" si="0"/>
        <v>8</v>
      </c>
      <c r="K9" s="24">
        <f t="shared" si="0"/>
        <v>9</v>
      </c>
    </row>
    <row r="10" spans="1:11" ht="14.25" customHeight="1" x14ac:dyDescent="0.2">
      <c r="A10" s="25">
        <v>1</v>
      </c>
      <c r="B10" s="26" t="str">
        <f>'[1]полн. свод '!B7</f>
        <v>Мука пшеничная 1-го сорта, руб. за 1кг</v>
      </c>
      <c r="C10" s="2">
        <v>17.53</v>
      </c>
      <c r="D10" s="2">
        <v>18.987777777777779</v>
      </c>
      <c r="E10" s="1">
        <f>IF(OR(D10="-",C10="-"),"-",D10/C10*100)</f>
        <v>108.31590289662168</v>
      </c>
      <c r="F10" s="2">
        <v>23.07</v>
      </c>
      <c r="G10" s="2">
        <v>25.684999999999999</v>
      </c>
      <c r="H10" s="1">
        <f>IF(OR(G10="-",F10="-"),"-",G10/F10*100)</f>
        <v>111.33506718682271</v>
      </c>
      <c r="I10" s="2">
        <v>28.597546909571324</v>
      </c>
      <c r="J10" s="2">
        <v>31.244086021505375</v>
      </c>
      <c r="K10" s="1">
        <f>IF(OR(J10="-",I10="-"),"-",J10/I10*100)</f>
        <v>109.25442703285952</v>
      </c>
    </row>
    <row r="11" spans="1:11" ht="15.75" x14ac:dyDescent="0.2">
      <c r="A11" s="25">
        <v>2</v>
      </c>
      <c r="B11" s="26" t="str">
        <f>'[1]полн. свод '!B8</f>
        <v>Мука пшеничная высшего сорта, руб. за 1кг</v>
      </c>
      <c r="C11" s="2">
        <v>19.223333333333333</v>
      </c>
      <c r="D11" s="2">
        <v>20.645555555555557</v>
      </c>
      <c r="E11" s="1">
        <f t="shared" ref="E11:E52" si="1">IF(OR(D11="-",C11="-"),"-",D11/C11*100)</f>
        <v>107.39841627651583</v>
      </c>
      <c r="F11" s="2">
        <v>26.781428571428567</v>
      </c>
      <c r="G11" s="2">
        <v>27.96</v>
      </c>
      <c r="H11" s="1">
        <f t="shared" ref="H11:H52" si="2">IF(OR(G11="-",F11="-"),"-",G11/F11*100)</f>
        <v>104.40070411265805</v>
      </c>
      <c r="I11" s="2">
        <v>36.074084774923023</v>
      </c>
      <c r="J11" s="2">
        <v>37.238477961432515</v>
      </c>
      <c r="K11" s="1">
        <f t="shared" ref="K11:K52" si="3">IF(OR(J11="-",I11="-"),"-",J11/I11*100)</f>
        <v>103.22778302976911</v>
      </c>
    </row>
    <row r="12" spans="1:11" ht="15.75" x14ac:dyDescent="0.2">
      <c r="A12" s="25">
        <v>3</v>
      </c>
      <c r="B12" s="27" t="s">
        <v>16</v>
      </c>
      <c r="C12" s="2">
        <v>45.06</v>
      </c>
      <c r="D12" s="2">
        <v>46.31</v>
      </c>
      <c r="E12" s="1">
        <f t="shared" si="1"/>
        <v>102.77407900577009</v>
      </c>
      <c r="F12" s="2" t="s">
        <v>8</v>
      </c>
      <c r="G12" s="2" t="s">
        <v>8</v>
      </c>
      <c r="H12" s="1" t="s">
        <v>8</v>
      </c>
      <c r="I12" s="2">
        <v>50.18</v>
      </c>
      <c r="J12" s="2">
        <v>51.72</v>
      </c>
      <c r="K12" s="1">
        <f t="shared" si="3"/>
        <v>103.068951773615</v>
      </c>
    </row>
    <row r="13" spans="1:11" ht="18.75" x14ac:dyDescent="0.2">
      <c r="A13" s="28">
        <v>4</v>
      </c>
      <c r="B13" s="49" t="s">
        <v>17</v>
      </c>
      <c r="C13" s="2">
        <v>59.601333333333351</v>
      </c>
      <c r="D13" s="2">
        <v>61.424000000000014</v>
      </c>
      <c r="E13" s="1">
        <f t="shared" si="1"/>
        <v>103.05809713429228</v>
      </c>
      <c r="F13" s="2">
        <v>71.435000000000002</v>
      </c>
      <c r="G13" s="2">
        <v>72.252499999999998</v>
      </c>
      <c r="H13" s="1">
        <f t="shared" si="2"/>
        <v>101.14439700426961</v>
      </c>
      <c r="I13" s="2">
        <v>71.57311363636363</v>
      </c>
      <c r="J13" s="2">
        <v>73.722029958677709</v>
      </c>
      <c r="K13" s="1">
        <f t="shared" si="3"/>
        <v>103.00240720730962</v>
      </c>
    </row>
    <row r="14" spans="1:11" ht="15.75" x14ac:dyDescent="0.2">
      <c r="A14" s="25">
        <v>5</v>
      </c>
      <c r="B14" s="26" t="str">
        <f>'[1]полн. свод '!B11</f>
        <v xml:space="preserve">Хлеб ржаной, ржано-пшеничный (Дарницкий, Бородинский), руб. за 1 кг </v>
      </c>
      <c r="C14" s="2">
        <v>49.78</v>
      </c>
      <c r="D14" s="2">
        <v>50.942068965517237</v>
      </c>
      <c r="E14" s="1">
        <f t="shared" si="1"/>
        <v>102.3344093320957</v>
      </c>
      <c r="F14" s="2">
        <v>57.745000000000005</v>
      </c>
      <c r="G14" s="2">
        <v>58.39</v>
      </c>
      <c r="H14" s="1">
        <f t="shared" si="2"/>
        <v>101.11697982509307</v>
      </c>
      <c r="I14" s="2">
        <v>61.517315071833785</v>
      </c>
      <c r="J14" s="2">
        <v>64.805991735537205</v>
      </c>
      <c r="K14" s="1">
        <f t="shared" si="3"/>
        <v>105.34593660315512</v>
      </c>
    </row>
    <row r="15" spans="1:11" ht="15.75" x14ac:dyDescent="0.2">
      <c r="A15" s="25">
        <v>6</v>
      </c>
      <c r="B15" s="26" t="str">
        <f>'[1]полн. свод '!B12</f>
        <v>Молоко питьевое 2,5% жирности пастеризованное в полиэтиленовом пакете, руб. за 1л</v>
      </c>
      <c r="C15" s="2">
        <v>41.380909090909093</v>
      </c>
      <c r="D15" s="2">
        <v>43.252727272727277</v>
      </c>
      <c r="E15" s="1">
        <f t="shared" si="1"/>
        <v>104.52338583888047</v>
      </c>
      <c r="F15" s="2">
        <v>42.142748917748918</v>
      </c>
      <c r="G15" s="2">
        <v>43.716709956709956</v>
      </c>
      <c r="H15" s="1">
        <f t="shared" si="2"/>
        <v>103.73483239556343</v>
      </c>
      <c r="I15" s="2">
        <v>48.607453083408409</v>
      </c>
      <c r="J15" s="2">
        <v>50.442483585858596</v>
      </c>
      <c r="K15" s="1">
        <f t="shared" si="3"/>
        <v>103.77520397808408</v>
      </c>
    </row>
    <row r="16" spans="1:11" ht="31.5" x14ac:dyDescent="0.2">
      <c r="A16" s="25">
        <v>7</v>
      </c>
      <c r="B16" s="26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6" s="2" t="s">
        <v>9</v>
      </c>
      <c r="D16" s="2" t="s">
        <v>9</v>
      </c>
      <c r="E16" s="1" t="str">
        <f t="shared" si="1"/>
        <v>-</v>
      </c>
      <c r="F16" s="2">
        <v>50.907927592278185</v>
      </c>
      <c r="G16" s="2">
        <v>53.553964912280705</v>
      </c>
      <c r="H16" s="1">
        <f t="shared" si="2"/>
        <v>105.19769207891284</v>
      </c>
      <c r="I16" s="2">
        <v>68.743410434337889</v>
      </c>
      <c r="J16" s="2">
        <v>72.249003357753352</v>
      </c>
      <c r="K16" s="1">
        <f t="shared" si="3"/>
        <v>105.09953303344459</v>
      </c>
    </row>
    <row r="17" spans="1:11" ht="15.75" x14ac:dyDescent="0.2">
      <c r="A17" s="25">
        <v>8</v>
      </c>
      <c r="B17" s="26" t="str">
        <f>'[1]полн. свод '!B14</f>
        <v>Молоко питьевое 3,2% жирности пастеризованное в полиэтиленовом пакете, руб. за 1л</v>
      </c>
      <c r="C17" s="2">
        <v>47.456000000000003</v>
      </c>
      <c r="D17" s="2">
        <v>50.86</v>
      </c>
      <c r="E17" s="1">
        <f t="shared" si="1"/>
        <v>107.17296021577883</v>
      </c>
      <c r="F17" s="2">
        <v>49.343533834586466</v>
      </c>
      <c r="G17" s="2">
        <v>51.133020833333333</v>
      </c>
      <c r="H17" s="1">
        <f t="shared" si="2"/>
        <v>103.62658865241742</v>
      </c>
      <c r="I17" s="2">
        <v>57.039999867679597</v>
      </c>
      <c r="J17" s="2">
        <v>58.865508741258743</v>
      </c>
      <c r="K17" s="1">
        <f t="shared" si="3"/>
        <v>103.20040125843957</v>
      </c>
    </row>
    <row r="18" spans="1:11" ht="31.5" x14ac:dyDescent="0.2">
      <c r="A18" s="25">
        <f>A17+1</f>
        <v>9</v>
      </c>
      <c r="B18" s="26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8" s="2" t="s">
        <v>9</v>
      </c>
      <c r="D18" s="2" t="s">
        <v>9</v>
      </c>
      <c r="E18" s="1" t="str">
        <f t="shared" si="1"/>
        <v>-</v>
      </c>
      <c r="F18" s="2">
        <v>67.290109374017476</v>
      </c>
      <c r="G18" s="2">
        <v>65.622180451127818</v>
      </c>
      <c r="H18" s="1">
        <f t="shared" si="2"/>
        <v>97.521286652071211</v>
      </c>
      <c r="I18" s="2">
        <v>77.634120294413165</v>
      </c>
      <c r="J18" s="2">
        <v>81.630653153153133</v>
      </c>
      <c r="K18" s="1">
        <f t="shared" si="3"/>
        <v>105.1479077029325</v>
      </c>
    </row>
    <row r="19" spans="1:11" ht="16.5" customHeight="1" x14ac:dyDescent="0.2">
      <c r="A19" s="25">
        <f t="shared" ref="A19:A52" si="4">A18+1</f>
        <v>10</v>
      </c>
      <c r="B19" s="26" t="str">
        <f>'[1]полн. свод '!B16</f>
        <v>Кефир 2,5 % жирности, руб. за полиэтиленовый пакет весом 1кг</v>
      </c>
      <c r="C19" s="2">
        <v>47.042000000000002</v>
      </c>
      <c r="D19" s="2">
        <v>48.366</v>
      </c>
      <c r="E19" s="1">
        <f t="shared" si="1"/>
        <v>102.81450618596149</v>
      </c>
      <c r="F19" s="2">
        <v>46.868791666666667</v>
      </c>
      <c r="G19" s="2">
        <v>47.808</v>
      </c>
      <c r="H19" s="1">
        <f t="shared" si="2"/>
        <v>102.0039098511714</v>
      </c>
      <c r="I19" s="2">
        <v>54.269791666666677</v>
      </c>
      <c r="J19" s="2">
        <v>55.531784888357258</v>
      </c>
      <c r="K19" s="1">
        <f t="shared" si="3"/>
        <v>102.32540642396775</v>
      </c>
    </row>
    <row r="20" spans="1:11" ht="15.75" x14ac:dyDescent="0.2">
      <c r="A20" s="25">
        <f t="shared" si="4"/>
        <v>11</v>
      </c>
      <c r="B20" s="26" t="str">
        <f>'[1]полн. свод '!B17</f>
        <v>Сметана 20% жирности весовая, руб. за 1кг</v>
      </c>
      <c r="C20" s="2">
        <v>145.83636363636364</v>
      </c>
      <c r="D20" s="2">
        <v>147.9790909090909</v>
      </c>
      <c r="E20" s="1">
        <f t="shared" si="1"/>
        <v>101.46926817105097</v>
      </c>
      <c r="F20" s="2">
        <v>153.16</v>
      </c>
      <c r="G20" s="2">
        <v>151.26166666666666</v>
      </c>
      <c r="H20" s="1">
        <f t="shared" si="2"/>
        <v>98.760555410464008</v>
      </c>
      <c r="I20" s="2">
        <v>166.65004450703017</v>
      </c>
      <c r="J20" s="2">
        <v>174.26684523809527</v>
      </c>
      <c r="K20" s="1">
        <f t="shared" si="3"/>
        <v>104.57053627174027</v>
      </c>
    </row>
    <row r="21" spans="1:11" ht="15.75" x14ac:dyDescent="0.2">
      <c r="A21" s="25">
        <f t="shared" si="4"/>
        <v>12</v>
      </c>
      <c r="B21" s="26" t="str">
        <f>'[1]полн. свод '!B18</f>
        <v>Сметана 20% жирности, руб. за полиэтиленовый пакет весом 500г</v>
      </c>
      <c r="C21" s="2">
        <v>69.784545454545452</v>
      </c>
      <c r="D21" s="2">
        <v>71.820909090909097</v>
      </c>
      <c r="E21" s="1">
        <f t="shared" si="1"/>
        <v>102.91807250889103</v>
      </c>
      <c r="F21" s="2">
        <v>66.659066133720927</v>
      </c>
      <c r="G21" s="2">
        <v>72.814120370370361</v>
      </c>
      <c r="H21" s="1">
        <f t="shared" si="2"/>
        <v>109.23363406307274</v>
      </c>
      <c r="I21" s="2">
        <v>82.736068181818183</v>
      </c>
      <c r="J21" s="2">
        <v>87.279738147020439</v>
      </c>
      <c r="K21" s="1">
        <f t="shared" si="3"/>
        <v>105.49176443243257</v>
      </c>
    </row>
    <row r="22" spans="1:11" ht="15" customHeight="1" x14ac:dyDescent="0.2">
      <c r="A22" s="25">
        <f t="shared" si="4"/>
        <v>13</v>
      </c>
      <c r="B22" s="26" t="str">
        <f>'[1]полн. свод '!B19</f>
        <v>Творог обезжиренный весовой, руб. за 1кг</v>
      </c>
      <c r="C22" s="2">
        <v>179.26666666666665</v>
      </c>
      <c r="D22" s="2">
        <v>179.43666666666664</v>
      </c>
      <c r="E22" s="1">
        <f t="shared" si="1"/>
        <v>100.09483079211603</v>
      </c>
      <c r="F22" s="2">
        <v>216.202</v>
      </c>
      <c r="G22" s="2">
        <v>218.39000000000001</v>
      </c>
      <c r="H22" s="1">
        <f t="shared" si="2"/>
        <v>101.01201654008752</v>
      </c>
      <c r="I22" s="2">
        <v>217.26061947039801</v>
      </c>
      <c r="J22" s="2">
        <v>217.29577777777777</v>
      </c>
      <c r="K22" s="1">
        <f t="shared" si="3"/>
        <v>100.01618254954141</v>
      </c>
    </row>
    <row r="23" spans="1:11" ht="14.25" customHeight="1" x14ac:dyDescent="0.2">
      <c r="A23" s="25">
        <f t="shared" si="4"/>
        <v>14</v>
      </c>
      <c r="B23" s="26" t="str">
        <f>'[1]полн. свод '!B20</f>
        <v>Творог обезжиренный, руб. за пачку весом 200г</v>
      </c>
      <c r="C23" s="2">
        <v>47.732499999999995</v>
      </c>
      <c r="D23" s="2">
        <v>45.552500000000002</v>
      </c>
      <c r="E23" s="1">
        <f t="shared" si="1"/>
        <v>95.432881160634793</v>
      </c>
      <c r="F23" s="2">
        <v>51.127015873015871</v>
      </c>
      <c r="G23" s="2">
        <v>52.002043452380953</v>
      </c>
      <c r="H23" s="1">
        <f t="shared" si="2"/>
        <v>101.71147790345987</v>
      </c>
      <c r="I23" s="2">
        <v>56.746027394942651</v>
      </c>
      <c r="J23" s="2">
        <v>60.600431818181825</v>
      </c>
      <c r="K23" s="1">
        <f t="shared" si="3"/>
        <v>106.79237754638432</v>
      </c>
    </row>
    <row r="24" spans="1:11" ht="15" customHeight="1" x14ac:dyDescent="0.2">
      <c r="A24" s="25">
        <f t="shared" si="4"/>
        <v>15</v>
      </c>
      <c r="B24" s="26" t="str">
        <f>'[1]полн. свод '!B21</f>
        <v>Масло сливочное весовое , руб. за 1кг</v>
      </c>
      <c r="C24" s="2">
        <v>415.93111111111114</v>
      </c>
      <c r="D24" s="2">
        <v>414.01444444444445</v>
      </c>
      <c r="E24" s="1">
        <f t="shared" si="1"/>
        <v>99.539186510586688</v>
      </c>
      <c r="F24" s="2">
        <v>291.93928571428575</v>
      </c>
      <c r="G24" s="2">
        <v>294.49392857142857</v>
      </c>
      <c r="H24" s="1">
        <f t="shared" si="2"/>
        <v>100.87505963813415</v>
      </c>
      <c r="I24" s="2">
        <v>375.85094047619049</v>
      </c>
      <c r="J24" s="2">
        <v>385.11864285714279</v>
      </c>
      <c r="K24" s="1">
        <f t="shared" si="3"/>
        <v>102.46579198902906</v>
      </c>
    </row>
    <row r="25" spans="1:11" ht="16.5" customHeight="1" x14ac:dyDescent="0.2">
      <c r="A25" s="25">
        <f t="shared" si="4"/>
        <v>16</v>
      </c>
      <c r="B25" s="26" t="str">
        <f>'[1]полн. свод '!B22</f>
        <v>Масло сливочное фасованное в пачки, руб. за пачку весом 200г</v>
      </c>
      <c r="C25" s="2">
        <v>87.596249999999998</v>
      </c>
      <c r="D25" s="2">
        <v>92.061250000000001</v>
      </c>
      <c r="E25" s="1">
        <f t="shared" si="1"/>
        <v>105.09725016767271</v>
      </c>
      <c r="F25" s="2">
        <v>73.259470899470898</v>
      </c>
      <c r="G25" s="2">
        <v>71.978995884773667</v>
      </c>
      <c r="H25" s="1">
        <f t="shared" si="2"/>
        <v>98.252137233622207</v>
      </c>
      <c r="I25" s="2">
        <v>97.964672459893023</v>
      </c>
      <c r="J25" s="2">
        <v>103.60390552584671</v>
      </c>
      <c r="K25" s="1">
        <f t="shared" si="3"/>
        <v>105.75639454953765</v>
      </c>
    </row>
    <row r="26" spans="1:11" ht="15.75" x14ac:dyDescent="0.2">
      <c r="A26" s="25">
        <f t="shared" si="4"/>
        <v>17</v>
      </c>
      <c r="B26" s="26" t="str">
        <f>'[1]полн. свод '!B23</f>
        <v>Масло подсолнечное нерафинированное на розлив, руб. за 1л</v>
      </c>
      <c r="C26" s="2">
        <v>64.650000000000006</v>
      </c>
      <c r="D26" s="2">
        <v>71.150000000000006</v>
      </c>
      <c r="E26" s="1">
        <f t="shared" si="1"/>
        <v>110.05413766434648</v>
      </c>
      <c r="F26" s="2" t="s">
        <v>9</v>
      </c>
      <c r="G26" s="2" t="s">
        <v>9</v>
      </c>
      <c r="H26" s="1" t="str">
        <f t="shared" si="2"/>
        <v>-</v>
      </c>
      <c r="I26" s="2">
        <v>88.32214285714285</v>
      </c>
      <c r="J26" s="2">
        <v>89.066923076923075</v>
      </c>
      <c r="K26" s="1">
        <f t="shared" si="3"/>
        <v>100.84325424597642</v>
      </c>
    </row>
    <row r="27" spans="1:11" ht="17.25" customHeight="1" x14ac:dyDescent="0.2">
      <c r="A27" s="25">
        <f t="shared" si="4"/>
        <v>18</v>
      </c>
      <c r="B27" s="26" t="str">
        <f>'[1]полн. свод '!B24</f>
        <v>Масло подсолнечное нерафинированное фасованное, руб. за политиэтил. бутылку емкостью 1 л</v>
      </c>
      <c r="C27" s="2">
        <v>61.9</v>
      </c>
      <c r="D27" s="2">
        <v>70.477999999999994</v>
      </c>
      <c r="E27" s="1">
        <f t="shared" si="1"/>
        <v>113.8578352180937</v>
      </c>
      <c r="F27" s="2">
        <v>71.604701646090533</v>
      </c>
      <c r="G27" s="2">
        <v>71.883541666666673</v>
      </c>
      <c r="H27" s="1">
        <f t="shared" si="2"/>
        <v>100.38941579835681</v>
      </c>
      <c r="I27" s="2">
        <v>84.454970184853906</v>
      </c>
      <c r="J27" s="2">
        <v>86.251894379844941</v>
      </c>
      <c r="K27" s="1">
        <f t="shared" si="3"/>
        <v>102.12767133900817</v>
      </c>
    </row>
    <row r="28" spans="1:11" ht="15.75" customHeight="1" x14ac:dyDescent="0.2">
      <c r="A28" s="25">
        <f t="shared" si="4"/>
        <v>19</v>
      </c>
      <c r="B28" s="26" t="str">
        <f>'[1]полн. свод '!B25</f>
        <v>Масло подсолнечное рафиниров. дезодорир. фасованное, руб. за политиэт. бутылку емкостью 1 л</v>
      </c>
      <c r="C28" s="2">
        <v>63.5</v>
      </c>
      <c r="D28" s="2">
        <v>74</v>
      </c>
      <c r="E28" s="1">
        <f t="shared" si="1"/>
        <v>116.53543307086613</v>
      </c>
      <c r="F28" s="2">
        <v>70.715469387755107</v>
      </c>
      <c r="G28" s="2">
        <v>72.83173469387755</v>
      </c>
      <c r="H28" s="1">
        <f t="shared" si="2"/>
        <v>102.99264831930664</v>
      </c>
      <c r="I28" s="2">
        <v>83.108215909090902</v>
      </c>
      <c r="J28" s="2">
        <v>87.07499242424241</v>
      </c>
      <c r="K28" s="1">
        <f t="shared" si="3"/>
        <v>104.77302571323467</v>
      </c>
    </row>
    <row r="29" spans="1:11" ht="15" customHeight="1" x14ac:dyDescent="0.2">
      <c r="A29" s="25">
        <f t="shared" si="4"/>
        <v>20</v>
      </c>
      <c r="B29" s="26" t="str">
        <f>'[1]полн. свод '!B26</f>
        <v>Яйца куриные столовые 1 категории, руб. за 1 десяток</v>
      </c>
      <c r="C29" s="2">
        <v>53.34</v>
      </c>
      <c r="D29" s="2">
        <v>43.123333333333335</v>
      </c>
      <c r="E29" s="1">
        <f t="shared" si="1"/>
        <v>80.84614423197101</v>
      </c>
      <c r="F29" s="2">
        <v>53.799682539682543</v>
      </c>
      <c r="G29" s="2">
        <v>49.761249999999997</v>
      </c>
      <c r="H29" s="1">
        <f t="shared" si="2"/>
        <v>92.493575521186756</v>
      </c>
      <c r="I29" s="2">
        <v>63.901156229114584</v>
      </c>
      <c r="J29" s="2">
        <v>57.663506684491971</v>
      </c>
      <c r="K29" s="1">
        <f t="shared" si="3"/>
        <v>90.23859674423133</v>
      </c>
    </row>
    <row r="30" spans="1:11" ht="15.75" customHeight="1" x14ac:dyDescent="0.2">
      <c r="A30" s="25">
        <f t="shared" si="4"/>
        <v>21</v>
      </c>
      <c r="B30" s="26" t="str">
        <f>'[1]полн. свод '!B27</f>
        <v>Яйца куриные столовые 2 категории, руб. за 1 десяток</v>
      </c>
      <c r="C30" s="2">
        <v>45.666666666666664</v>
      </c>
      <c r="D30" s="2">
        <v>33.593333333333334</v>
      </c>
      <c r="E30" s="1">
        <f t="shared" si="1"/>
        <v>73.56204379562044</v>
      </c>
      <c r="F30" s="2">
        <v>46.098888888888894</v>
      </c>
      <c r="G30" s="2">
        <v>43.732380952380957</v>
      </c>
      <c r="H30" s="1">
        <f t="shared" si="2"/>
        <v>94.866453414502288</v>
      </c>
      <c r="I30" s="2">
        <v>55.617627551592285</v>
      </c>
      <c r="J30" s="2">
        <v>50.040736842105268</v>
      </c>
      <c r="K30" s="1">
        <f t="shared" si="3"/>
        <v>89.972800072578153</v>
      </c>
    </row>
    <row r="31" spans="1:11" ht="15.75" x14ac:dyDescent="0.2">
      <c r="A31" s="25">
        <f t="shared" si="4"/>
        <v>22</v>
      </c>
      <c r="B31" s="26" t="str">
        <f>'[1]полн. свод '!B28</f>
        <v>Говядина (кроме бескостного мяса), руб. за 1кг</v>
      </c>
      <c r="C31" s="2" t="s">
        <v>9</v>
      </c>
      <c r="D31" s="2" t="s">
        <v>9</v>
      </c>
      <c r="E31" s="1" t="str">
        <f t="shared" si="1"/>
        <v>-</v>
      </c>
      <c r="F31" s="2">
        <v>291.90946428571431</v>
      </c>
      <c r="G31" s="2">
        <v>294.70693877551014</v>
      </c>
      <c r="H31" s="1">
        <f t="shared" si="2"/>
        <v>100.9583363446749</v>
      </c>
      <c r="I31" s="2">
        <v>349.5092646794667</v>
      </c>
      <c r="J31" s="2">
        <v>351.5966458333333</v>
      </c>
      <c r="K31" s="1">
        <f t="shared" si="3"/>
        <v>100.59723199491748</v>
      </c>
    </row>
    <row r="32" spans="1:11" ht="15.75" x14ac:dyDescent="0.2">
      <c r="A32" s="25">
        <f t="shared" si="4"/>
        <v>23</v>
      </c>
      <c r="B32" s="26" t="str">
        <f>'[1]полн. свод '!B29</f>
        <v>Свинина (кроме бескостного мяса), руб. за 1кг</v>
      </c>
      <c r="C32" s="2" t="s">
        <v>9</v>
      </c>
      <c r="D32" s="2" t="s">
        <v>9</v>
      </c>
      <c r="E32" s="1" t="str">
        <f t="shared" si="1"/>
        <v>-</v>
      </c>
      <c r="F32" s="2">
        <v>213.82285714285715</v>
      </c>
      <c r="G32" s="2">
        <v>214.32285714285715</v>
      </c>
      <c r="H32" s="1">
        <f t="shared" si="2"/>
        <v>100.23383842432989</v>
      </c>
      <c r="I32" s="2">
        <v>267.05723012201111</v>
      </c>
      <c r="J32" s="2">
        <v>263.71917582417581</v>
      </c>
      <c r="K32" s="1">
        <f t="shared" si="3"/>
        <v>98.750060316168856</v>
      </c>
    </row>
    <row r="33" spans="1:11" ht="15.75" x14ac:dyDescent="0.2">
      <c r="A33" s="25">
        <f t="shared" si="4"/>
        <v>24</v>
      </c>
      <c r="B33" s="26" t="str">
        <f>'[1]полн. свод '!B30</f>
        <v>Баранина (кроме бескостного мяса), руб. за 1кг</v>
      </c>
      <c r="C33" s="2" t="s">
        <v>9</v>
      </c>
      <c r="D33" s="2" t="s">
        <v>9</v>
      </c>
      <c r="E33" s="1" t="str">
        <f t="shared" si="1"/>
        <v>-</v>
      </c>
      <c r="F33" s="2">
        <v>322.41666666666669</v>
      </c>
      <c r="G33" s="2">
        <v>310.8</v>
      </c>
      <c r="H33" s="1">
        <f t="shared" si="2"/>
        <v>96.397001809253041</v>
      </c>
      <c r="I33" s="2">
        <v>368.04525878253349</v>
      </c>
      <c r="J33" s="2">
        <v>376.35581818181817</v>
      </c>
      <c r="K33" s="1">
        <f t="shared" si="3"/>
        <v>102.25802647934535</v>
      </c>
    </row>
    <row r="34" spans="1:11" ht="17.45" customHeight="1" x14ac:dyDescent="0.2">
      <c r="A34" s="25">
        <f t="shared" si="4"/>
        <v>25</v>
      </c>
      <c r="B34" s="26" t="str">
        <f>'[1]полн. свод '!B31</f>
        <v>Куры (кроме куриных окорочков), руб. за 1кг</v>
      </c>
      <c r="C34" s="2">
        <v>123.29333333333334</v>
      </c>
      <c r="D34" s="2">
        <v>107.46416666666666</v>
      </c>
      <c r="E34" s="1">
        <f t="shared" si="1"/>
        <v>87.1613766627014</v>
      </c>
      <c r="F34" s="2">
        <v>125.41000000000001</v>
      </c>
      <c r="G34" s="2">
        <v>124.55958333333334</v>
      </c>
      <c r="H34" s="1">
        <f t="shared" si="2"/>
        <v>99.321890864630674</v>
      </c>
      <c r="I34" s="2">
        <v>153.37945206440722</v>
      </c>
      <c r="J34" s="2">
        <v>152.53443587662338</v>
      </c>
      <c r="K34" s="1">
        <f t="shared" si="3"/>
        <v>99.449068192374952</v>
      </c>
    </row>
    <row r="35" spans="1:11" ht="31.5" x14ac:dyDescent="0.2">
      <c r="A35" s="28">
        <f t="shared" si="4"/>
        <v>26</v>
      </c>
      <c r="B35" s="26" t="str">
        <f>'[1]полн. свод '!B32</f>
        <v>Рыба мороженая неразделанная  (лимонема, камбала, треска, хек, сайда, путассу, минтай), руб. за 1кг</v>
      </c>
      <c r="C35" s="2" t="s">
        <v>9</v>
      </c>
      <c r="D35" s="2" t="s">
        <v>9</v>
      </c>
      <c r="E35" s="1" t="str">
        <f t="shared" si="1"/>
        <v>-</v>
      </c>
      <c r="F35" s="2">
        <v>104.235</v>
      </c>
      <c r="G35" s="2">
        <v>104.235</v>
      </c>
      <c r="H35" s="1">
        <f t="shared" si="2"/>
        <v>100</v>
      </c>
      <c r="I35" s="2">
        <v>177.59944555153299</v>
      </c>
      <c r="J35" s="2">
        <v>181.37554437229431</v>
      </c>
      <c r="K35" s="1">
        <f t="shared" si="3"/>
        <v>102.12618840618262</v>
      </c>
    </row>
    <row r="36" spans="1:11" ht="15.75" x14ac:dyDescent="0.2">
      <c r="A36" s="25">
        <f t="shared" si="4"/>
        <v>27</v>
      </c>
      <c r="B36" s="26" t="str">
        <f>'[1]полн. свод '!B33</f>
        <v>Сахар-песок, руб. за 1кг</v>
      </c>
      <c r="C36" s="2" t="s">
        <v>9</v>
      </c>
      <c r="D36" s="2">
        <v>34.056666666666665</v>
      </c>
      <c r="E36" s="1" t="str">
        <f t="shared" si="1"/>
        <v>-</v>
      </c>
      <c r="F36" s="2">
        <v>30.180034188034192</v>
      </c>
      <c r="G36" s="2">
        <v>31.588846153846156</v>
      </c>
      <c r="H36" s="1">
        <f t="shared" si="2"/>
        <v>104.66802640790425</v>
      </c>
      <c r="I36" s="2">
        <v>36.380025780248232</v>
      </c>
      <c r="J36" s="2">
        <v>39.578992424242422</v>
      </c>
      <c r="K36" s="1">
        <f t="shared" si="3"/>
        <v>108.7931950991937</v>
      </c>
    </row>
    <row r="37" spans="1:11" ht="15.75" x14ac:dyDescent="0.2">
      <c r="A37" s="25">
        <f t="shared" si="4"/>
        <v>28</v>
      </c>
      <c r="B37" s="26" t="str">
        <f>'[1]полн. свод '!B34</f>
        <v>Соль поваренная пищевая, руб. за 1кг</v>
      </c>
      <c r="C37" s="2" t="s">
        <v>9</v>
      </c>
      <c r="D37" s="2" t="s">
        <v>9</v>
      </c>
      <c r="E37" s="1" t="str">
        <f t="shared" si="1"/>
        <v>-</v>
      </c>
      <c r="F37" s="2">
        <v>11.920408163265305</v>
      </c>
      <c r="G37" s="2">
        <v>11.805277777777777</v>
      </c>
      <c r="H37" s="1">
        <f t="shared" si="2"/>
        <v>99.034174133044189</v>
      </c>
      <c r="I37" s="2">
        <v>14.496445573217841</v>
      </c>
      <c r="J37" s="2">
        <v>14.778717205477234</v>
      </c>
      <c r="K37" s="1">
        <f t="shared" si="3"/>
        <v>101.94717822954399</v>
      </c>
    </row>
    <row r="38" spans="1:11" ht="15.75" x14ac:dyDescent="0.2">
      <c r="A38" s="25">
        <f t="shared" si="4"/>
        <v>29</v>
      </c>
      <c r="B38" s="26" t="str">
        <f>'[1]полн. свод '!B35</f>
        <v>Чай черный байховый, руб. за 1кг</v>
      </c>
      <c r="C38" s="2" t="s">
        <v>9</v>
      </c>
      <c r="D38" s="2" t="s">
        <v>9</v>
      </c>
      <c r="E38" s="1" t="str">
        <f t="shared" si="1"/>
        <v>-</v>
      </c>
      <c r="F38" s="2">
        <v>369.25200000000001</v>
      </c>
      <c r="G38" s="2">
        <v>385.87359999999995</v>
      </c>
      <c r="H38" s="1">
        <f t="shared" si="2"/>
        <v>104.50142450142448</v>
      </c>
      <c r="I38" s="2">
        <v>509.89959234563901</v>
      </c>
      <c r="J38" s="2">
        <v>530.11341602067182</v>
      </c>
      <c r="K38" s="1">
        <f t="shared" si="3"/>
        <v>103.96427531586076</v>
      </c>
    </row>
    <row r="39" spans="1:11" ht="15.75" x14ac:dyDescent="0.2">
      <c r="A39" s="25">
        <f t="shared" si="4"/>
        <v>30</v>
      </c>
      <c r="B39" s="26" t="str">
        <f>'[1]полн. свод '!B36</f>
        <v>Рис шлифованный, руб. за 1кг</v>
      </c>
      <c r="C39" s="2" t="s">
        <v>9</v>
      </c>
      <c r="D39" s="2" t="s">
        <v>9</v>
      </c>
      <c r="E39" s="1" t="str">
        <f t="shared" si="1"/>
        <v>-</v>
      </c>
      <c r="F39" s="2">
        <v>46.026547619047612</v>
      </c>
      <c r="G39" s="2">
        <v>49.368124999999999</v>
      </c>
      <c r="H39" s="1">
        <f t="shared" si="2"/>
        <v>107.26010868468767</v>
      </c>
      <c r="I39" s="2">
        <v>56.885739499927901</v>
      </c>
      <c r="J39" s="2">
        <v>65.117147087760728</v>
      </c>
      <c r="K39" s="1">
        <f t="shared" si="3"/>
        <v>114.47007221879089</v>
      </c>
    </row>
    <row r="40" spans="1:11" ht="15.75" x14ac:dyDescent="0.2">
      <c r="A40" s="25">
        <f t="shared" si="4"/>
        <v>31</v>
      </c>
      <c r="B40" s="26" t="str">
        <f>'[1]полн. свод '!B37</f>
        <v>Пшено, руб. за 1кг</v>
      </c>
      <c r="C40" s="2" t="s">
        <v>9</v>
      </c>
      <c r="D40" s="2" t="s">
        <v>9</v>
      </c>
      <c r="E40" s="1" t="str">
        <f t="shared" si="1"/>
        <v>-</v>
      </c>
      <c r="F40" s="2">
        <v>49.092264957264959</v>
      </c>
      <c r="G40" s="2">
        <v>45.283071428571425</v>
      </c>
      <c r="H40" s="1">
        <f t="shared" si="2"/>
        <v>92.240746007523882</v>
      </c>
      <c r="I40" s="2">
        <v>57.329075390498787</v>
      </c>
      <c r="J40" s="2">
        <v>54.781341172419381</v>
      </c>
      <c r="K40" s="1">
        <f t="shared" si="3"/>
        <v>95.555947482624774</v>
      </c>
    </row>
    <row r="41" spans="1:11" ht="15.75" x14ac:dyDescent="0.2">
      <c r="A41" s="25">
        <f t="shared" si="4"/>
        <v>32</v>
      </c>
      <c r="B41" s="26" t="str">
        <f>'[1]полн. свод '!B38</f>
        <v>Крупа гречневая ядрица, руб. за 1кг</v>
      </c>
      <c r="C41" s="2" t="s">
        <v>9</v>
      </c>
      <c r="D41" s="2" t="s">
        <v>9</v>
      </c>
      <c r="E41" s="1" t="str">
        <f t="shared" si="1"/>
        <v>-</v>
      </c>
      <c r="F41" s="2">
        <v>45.341840659340654</v>
      </c>
      <c r="G41" s="2">
        <v>54.496328671328676</v>
      </c>
      <c r="H41" s="1">
        <f t="shared" si="2"/>
        <v>120.18993468034729</v>
      </c>
      <c r="I41" s="2">
        <v>57.081709562030483</v>
      </c>
      <c r="J41" s="2">
        <v>74.299637987012986</v>
      </c>
      <c r="K41" s="1">
        <f t="shared" si="3"/>
        <v>130.16365234519097</v>
      </c>
    </row>
    <row r="42" spans="1:11" ht="15.75" x14ac:dyDescent="0.2">
      <c r="A42" s="25">
        <f t="shared" si="4"/>
        <v>33</v>
      </c>
      <c r="B42" s="26" t="str">
        <f>'[1]полн. свод '!B39</f>
        <v>Вермишель, руб. за 1кг</v>
      </c>
      <c r="C42" s="2" t="s">
        <v>9</v>
      </c>
      <c r="D42" s="2" t="s">
        <v>9</v>
      </c>
      <c r="E42" s="1" t="str">
        <f t="shared" si="1"/>
        <v>-</v>
      </c>
      <c r="F42" s="2">
        <v>36.502544642857139</v>
      </c>
      <c r="G42" s="2">
        <v>36.131384615384619</v>
      </c>
      <c r="H42" s="1">
        <f t="shared" si="2"/>
        <v>98.983194100290888</v>
      </c>
      <c r="I42" s="2">
        <v>47.68414658846752</v>
      </c>
      <c r="J42" s="2">
        <v>49.60369318181818</v>
      </c>
      <c r="K42" s="1">
        <f t="shared" si="3"/>
        <v>104.0255446111201</v>
      </c>
    </row>
    <row r="43" spans="1:11" ht="15.75" x14ac:dyDescent="0.2">
      <c r="A43" s="25">
        <f t="shared" si="4"/>
        <v>34</v>
      </c>
      <c r="B43" s="26" t="str">
        <f>'[1]полн. свод '!B40</f>
        <v>Картофель, руб. за 1кг</v>
      </c>
      <c r="C43" s="2" t="s">
        <v>9</v>
      </c>
      <c r="D43" s="2" t="s">
        <v>9</v>
      </c>
      <c r="E43" s="1" t="str">
        <f t="shared" si="1"/>
        <v>-</v>
      </c>
      <c r="F43" s="2">
        <v>20.773015873015872</v>
      </c>
      <c r="G43" s="2">
        <v>19.62027777777778</v>
      </c>
      <c r="H43" s="1">
        <f t="shared" si="2"/>
        <v>94.450790861159945</v>
      </c>
      <c r="I43" s="2">
        <v>25.977708270385722</v>
      </c>
      <c r="J43" s="2">
        <v>25.979118457300277</v>
      </c>
      <c r="K43" s="1">
        <f t="shared" si="3"/>
        <v>100.00542845003831</v>
      </c>
    </row>
    <row r="44" spans="1:11" ht="15.75" x14ac:dyDescent="0.2">
      <c r="A44" s="25">
        <f t="shared" si="4"/>
        <v>35</v>
      </c>
      <c r="B44" s="26" t="str">
        <f>'[1]полн. свод '!B41</f>
        <v>Капуста белокочанная свежая, руб. за 1кг</v>
      </c>
      <c r="C44" s="2" t="s">
        <v>9</v>
      </c>
      <c r="D44" s="2" t="s">
        <v>9</v>
      </c>
      <c r="E44" s="1" t="str">
        <f t="shared" si="1"/>
        <v>-</v>
      </c>
      <c r="F44" s="2">
        <v>24.150000000000002</v>
      </c>
      <c r="G44" s="2">
        <v>19.103333333333335</v>
      </c>
      <c r="H44" s="1">
        <f t="shared" si="2"/>
        <v>79.102829537612152</v>
      </c>
      <c r="I44" s="2">
        <v>25.789324557857825</v>
      </c>
      <c r="J44" s="2">
        <v>23.53447369099155</v>
      </c>
      <c r="K44" s="1">
        <f t="shared" si="3"/>
        <v>91.256650162327588</v>
      </c>
    </row>
    <row r="45" spans="1:11" ht="15.75" x14ac:dyDescent="0.2">
      <c r="A45" s="25">
        <f t="shared" si="4"/>
        <v>36</v>
      </c>
      <c r="B45" s="26" t="str">
        <f>'[1]полн. свод '!B42</f>
        <v>Лук репчатый, руб. за 1кг</v>
      </c>
      <c r="C45" s="2" t="s">
        <v>9</v>
      </c>
      <c r="D45" s="2" t="s">
        <v>9</v>
      </c>
      <c r="E45" s="1" t="str">
        <f t="shared" si="1"/>
        <v>-</v>
      </c>
      <c r="F45" s="2">
        <v>23.52809523809524</v>
      </c>
      <c r="G45" s="2">
        <v>20.369444444444444</v>
      </c>
      <c r="H45" s="1">
        <f t="shared" si="2"/>
        <v>86.574982965316707</v>
      </c>
      <c r="I45" s="2">
        <v>26.225530722368646</v>
      </c>
      <c r="J45" s="2">
        <v>24.20994633838384</v>
      </c>
      <c r="K45" s="1">
        <f t="shared" si="3"/>
        <v>92.314419085270799</v>
      </c>
    </row>
    <row r="46" spans="1:11" ht="15.75" x14ac:dyDescent="0.2">
      <c r="A46" s="25">
        <f t="shared" si="4"/>
        <v>37</v>
      </c>
      <c r="B46" s="26" t="str">
        <f>'[1]полн. свод '!B43</f>
        <v>Морковь, руб. за 1кг</v>
      </c>
      <c r="C46" s="2" t="s">
        <v>9</v>
      </c>
      <c r="D46" s="2" t="s">
        <v>9</v>
      </c>
      <c r="E46" s="1" t="str">
        <f t="shared" si="1"/>
        <v>-</v>
      </c>
      <c r="F46" s="2">
        <v>24.075000000000003</v>
      </c>
      <c r="G46" s="2">
        <v>21.911111111111111</v>
      </c>
      <c r="H46" s="1">
        <f t="shared" si="2"/>
        <v>91.011884158301598</v>
      </c>
      <c r="I46" s="2">
        <v>27.505059556154052</v>
      </c>
      <c r="J46" s="2">
        <v>30.734793044077129</v>
      </c>
      <c r="K46" s="1">
        <f t="shared" si="3"/>
        <v>111.74232501234648</v>
      </c>
    </row>
    <row r="47" spans="1:11" ht="15.75" x14ac:dyDescent="0.2">
      <c r="A47" s="25">
        <f t="shared" si="4"/>
        <v>38</v>
      </c>
      <c r="B47" s="26" t="str">
        <f>'[1]полн. свод '!B44</f>
        <v>Яблоки отечественные, руб. за 1кг</v>
      </c>
      <c r="C47" s="2" t="s">
        <v>9</v>
      </c>
      <c r="D47" s="2" t="s">
        <v>9</v>
      </c>
      <c r="E47" s="1" t="str">
        <f t="shared" si="1"/>
        <v>-</v>
      </c>
      <c r="F47" s="2">
        <v>47.074999999999996</v>
      </c>
      <c r="G47" s="2">
        <v>50.728367346938775</v>
      </c>
      <c r="H47" s="1">
        <f t="shared" si="2"/>
        <v>107.76073785860601</v>
      </c>
      <c r="I47" s="2">
        <v>57.895417507713638</v>
      </c>
      <c r="J47" s="2">
        <v>68.40808892496392</v>
      </c>
      <c r="K47" s="1">
        <f t="shared" si="3"/>
        <v>118.15803714663538</v>
      </c>
    </row>
    <row r="48" spans="1:11" ht="15.75" x14ac:dyDescent="0.2">
      <c r="A48" s="25">
        <f t="shared" si="4"/>
        <v>39</v>
      </c>
      <c r="B48" s="26" t="s">
        <v>10</v>
      </c>
      <c r="C48" s="2" t="s">
        <v>9</v>
      </c>
      <c r="D48" s="2" t="s">
        <v>9</v>
      </c>
      <c r="E48" s="1" t="str">
        <f t="shared" si="1"/>
        <v>-</v>
      </c>
      <c r="F48" s="5">
        <v>50102.454545454544</v>
      </c>
      <c r="G48" s="5">
        <v>55761.381818181813</v>
      </c>
      <c r="H48" s="1">
        <f t="shared" si="2"/>
        <v>111.29471065652743</v>
      </c>
      <c r="I48" s="2">
        <v>43.467575757575759</v>
      </c>
      <c r="J48" s="2">
        <v>44.187499999999993</v>
      </c>
      <c r="K48" s="1">
        <f t="shared" si="3"/>
        <v>101.65623278933094</v>
      </c>
    </row>
    <row r="49" spans="1:11" ht="15.75" x14ac:dyDescent="0.2">
      <c r="A49" s="25">
        <f t="shared" si="4"/>
        <v>40</v>
      </c>
      <c r="B49" s="26" t="s">
        <v>11</v>
      </c>
      <c r="C49" s="2" t="s">
        <v>9</v>
      </c>
      <c r="D49" s="2" t="s">
        <v>9</v>
      </c>
      <c r="E49" s="1" t="str">
        <f t="shared" si="1"/>
        <v>-</v>
      </c>
      <c r="F49" s="5">
        <v>53984.777272727275</v>
      </c>
      <c r="G49" s="5">
        <v>57393.218181818185</v>
      </c>
      <c r="H49" s="1">
        <f t="shared" si="2"/>
        <v>106.31370745844093</v>
      </c>
      <c r="I49" s="2">
        <v>47.497840909090911</v>
      </c>
      <c r="J49" s="2">
        <v>48.440227272727277</v>
      </c>
      <c r="K49" s="1">
        <f t="shared" si="3"/>
        <v>101.9840614764786</v>
      </c>
    </row>
    <row r="50" spans="1:11" ht="31.5" x14ac:dyDescent="0.2">
      <c r="A50" s="28">
        <f t="shared" si="4"/>
        <v>41</v>
      </c>
      <c r="B50" s="51" t="s">
        <v>20</v>
      </c>
      <c r="C50" s="2" t="s">
        <v>9</v>
      </c>
      <c r="D50" s="2" t="s">
        <v>9</v>
      </c>
      <c r="E50" s="1" t="str">
        <f t="shared" si="1"/>
        <v>-</v>
      </c>
      <c r="F50" s="5">
        <v>51404.049999999996</v>
      </c>
      <c r="G50" s="5">
        <v>51034.763636363648</v>
      </c>
      <c r="H50" s="1">
        <f t="shared" si="2"/>
        <v>99.281600645014649</v>
      </c>
      <c r="I50" s="2">
        <v>45.322866666666663</v>
      </c>
      <c r="J50" s="2">
        <v>45.88363636363637</v>
      </c>
      <c r="K50" s="1">
        <f t="shared" si="3"/>
        <v>101.23727764418338</v>
      </c>
    </row>
    <row r="51" spans="1:11" ht="31.5" hidden="1" x14ac:dyDescent="0.2">
      <c r="A51" s="28">
        <f t="shared" si="4"/>
        <v>42</v>
      </c>
      <c r="B51" s="26" t="s">
        <v>12</v>
      </c>
      <c r="C51" s="2" t="s">
        <v>9</v>
      </c>
      <c r="D51" s="2" t="s">
        <v>9</v>
      </c>
      <c r="E51" s="1" t="str">
        <f t="shared" si="1"/>
        <v>-</v>
      </c>
      <c r="F51" s="5">
        <v>54837.721428571436</v>
      </c>
      <c r="G51" s="5">
        <v>35666.799999999996</v>
      </c>
      <c r="H51" s="1">
        <f t="shared" si="2"/>
        <v>65.040630921285796</v>
      </c>
      <c r="I51" s="2">
        <v>45.830000000000005</v>
      </c>
      <c r="J51" s="2">
        <v>45.9835294117647</v>
      </c>
      <c r="K51" s="1">
        <f t="shared" si="3"/>
        <v>100.33499762549573</v>
      </c>
    </row>
    <row r="52" spans="1:11" ht="31.5" x14ac:dyDescent="0.2">
      <c r="A52" s="28">
        <f t="shared" si="4"/>
        <v>43</v>
      </c>
      <c r="B52" s="51" t="s">
        <v>21</v>
      </c>
      <c r="C52" s="2" t="s">
        <v>9</v>
      </c>
      <c r="D52" s="2" t="s">
        <v>9</v>
      </c>
      <c r="E52" s="1" t="str">
        <f t="shared" si="1"/>
        <v>-</v>
      </c>
      <c r="F52" s="5">
        <v>33000.066666666666</v>
      </c>
      <c r="G52" s="5">
        <v>35667</v>
      </c>
      <c r="H52" s="1">
        <f t="shared" si="2"/>
        <v>108.08159983515185</v>
      </c>
      <c r="I52" s="2">
        <v>22.582142857142856</v>
      </c>
      <c r="J52" s="2">
        <v>25.16</v>
      </c>
      <c r="K52" s="1">
        <f t="shared" si="3"/>
        <v>111.41546734145184</v>
      </c>
    </row>
    <row r="53" spans="1:11" ht="15.75" x14ac:dyDescent="0.2">
      <c r="A53" s="30"/>
      <c r="B53" s="31"/>
      <c r="C53" s="4"/>
      <c r="D53" s="4"/>
      <c r="E53" s="3"/>
      <c r="F53" s="4"/>
      <c r="G53" s="4"/>
      <c r="H53" s="3"/>
      <c r="I53" s="4"/>
      <c r="J53" s="4"/>
      <c r="K53" s="3"/>
    </row>
    <row r="54" spans="1:11" ht="15.75" x14ac:dyDescent="0.2">
      <c r="A54" s="32"/>
      <c r="B54" s="31"/>
      <c r="C54" s="4"/>
      <c r="D54" s="4"/>
      <c r="E54" s="3"/>
      <c r="F54" s="3"/>
      <c r="G54" s="3"/>
      <c r="H54" s="3"/>
      <c r="I54" s="4"/>
      <c r="J54" s="4"/>
      <c r="K54" s="3"/>
    </row>
    <row r="55" spans="1:11" ht="4.5" hidden="1" customHeight="1" x14ac:dyDescent="0.2">
      <c r="A55" s="33"/>
      <c r="B55" s="34"/>
      <c r="C55" s="46"/>
      <c r="D55" s="46"/>
      <c r="E55" s="3"/>
      <c r="F55" s="3"/>
      <c r="G55" s="3"/>
      <c r="H55" s="3"/>
      <c r="I55" s="47"/>
      <c r="J55" s="47"/>
    </row>
    <row r="56" spans="1:11" ht="18.75" x14ac:dyDescent="0.3">
      <c r="A56" s="35"/>
      <c r="I56" s="36"/>
      <c r="J56" s="36"/>
    </row>
    <row r="57" spans="1:11" ht="18.75" x14ac:dyDescent="0.3">
      <c r="A57" s="35"/>
      <c r="K57" s="37"/>
    </row>
    <row r="58" spans="1:11" ht="18.75" customHeight="1" x14ac:dyDescent="0.3">
      <c r="A58" s="38"/>
      <c r="K58" s="39"/>
    </row>
    <row r="59" spans="1:11" x14ac:dyDescent="0.2">
      <c r="A59" s="48"/>
    </row>
    <row r="67" spans="1:8" ht="12" customHeight="1" x14ac:dyDescent="0.2"/>
    <row r="68" spans="1:8" ht="14.25" customHeight="1" x14ac:dyDescent="0.2"/>
    <row r="70" spans="1:8" ht="14.25" customHeight="1" x14ac:dyDescent="0.2">
      <c r="A70" s="29"/>
      <c r="C70" s="29"/>
      <c r="D70" s="29"/>
      <c r="E70" s="29"/>
      <c r="F70" s="29"/>
      <c r="G70" s="29"/>
      <c r="H70" s="29"/>
    </row>
    <row r="71" spans="1:8" ht="13.5" customHeight="1" x14ac:dyDescent="0.2">
      <c r="A71" s="29"/>
      <c r="C71" s="29"/>
      <c r="D71" s="29"/>
      <c r="E71" s="29"/>
      <c r="F71" s="29"/>
      <c r="G71" s="29"/>
      <c r="H71" s="29"/>
    </row>
    <row r="72" spans="1:8" ht="13.5" customHeight="1" x14ac:dyDescent="0.2">
      <c r="A72" s="29"/>
      <c r="C72" s="29"/>
      <c r="D72" s="29"/>
      <c r="E72" s="29"/>
      <c r="F72" s="29"/>
      <c r="G72" s="29"/>
      <c r="H72" s="29"/>
    </row>
    <row r="73" spans="1:8" ht="13.5" customHeight="1" x14ac:dyDescent="0.2">
      <c r="A73" s="29"/>
      <c r="C73" s="29"/>
      <c r="D73" s="29"/>
      <c r="E73" s="29"/>
      <c r="F73" s="29"/>
      <c r="G73" s="29"/>
      <c r="H73" s="29"/>
    </row>
    <row r="74" spans="1:8" ht="13.5" customHeight="1" x14ac:dyDescent="0.2">
      <c r="A74" s="29"/>
      <c r="C74" s="29"/>
      <c r="D74" s="29"/>
      <c r="E74" s="29"/>
      <c r="F74" s="29"/>
      <c r="G74" s="29"/>
      <c r="H74" s="29"/>
    </row>
    <row r="75" spans="1:8" ht="13.5" customHeight="1" x14ac:dyDescent="0.2">
      <c r="A75" s="29"/>
      <c r="C75" s="29"/>
      <c r="D75" s="29"/>
      <c r="E75" s="29"/>
      <c r="F75" s="29"/>
      <c r="G75" s="29"/>
      <c r="H75" s="29"/>
    </row>
    <row r="76" spans="1:8" ht="13.5" customHeight="1" x14ac:dyDescent="0.2">
      <c r="A76" s="29"/>
      <c r="C76" s="29"/>
      <c r="D76" s="29"/>
      <c r="E76" s="29"/>
      <c r="F76" s="29"/>
      <c r="G76" s="29"/>
      <c r="H76" s="29"/>
    </row>
    <row r="77" spans="1:8" ht="15" customHeight="1" x14ac:dyDescent="0.2">
      <c r="A77" s="29"/>
      <c r="C77" s="29"/>
      <c r="D77" s="29"/>
      <c r="E77" s="29"/>
      <c r="F77" s="29"/>
      <c r="G77" s="29"/>
      <c r="H77" s="29"/>
    </row>
    <row r="78" spans="1:8" ht="8.25" customHeight="1" x14ac:dyDescent="0.2">
      <c r="A78" s="29"/>
      <c r="C78" s="29"/>
      <c r="D78" s="29"/>
      <c r="E78" s="29"/>
      <c r="F78" s="29"/>
      <c r="G78" s="29"/>
      <c r="H78" s="29"/>
    </row>
    <row r="79" spans="1:8" ht="16.5" customHeight="1" x14ac:dyDescent="0.2">
      <c r="A79" s="29"/>
      <c r="C79" s="29"/>
      <c r="D79" s="29"/>
      <c r="E79" s="29"/>
      <c r="F79" s="29"/>
      <c r="G79" s="29"/>
      <c r="H79" s="29"/>
    </row>
    <row r="80" spans="1:8" ht="9.75" customHeight="1" x14ac:dyDescent="0.2">
      <c r="A80" s="29"/>
      <c r="C80" s="29"/>
      <c r="D80" s="29"/>
      <c r="E80" s="29"/>
      <c r="F80" s="29"/>
      <c r="G80" s="29"/>
      <c r="H80" s="29"/>
    </row>
    <row r="82" spans="1:8" ht="12" customHeight="1" x14ac:dyDescent="0.2">
      <c r="A82" s="29"/>
      <c r="C82" s="29"/>
      <c r="D82" s="29"/>
      <c r="E82" s="29"/>
      <c r="F82" s="29"/>
      <c r="G82" s="29"/>
      <c r="H82" s="29"/>
    </row>
  </sheetData>
  <mergeCells count="15">
    <mergeCell ref="A3:K3"/>
    <mergeCell ref="A6:A8"/>
    <mergeCell ref="B6:B8"/>
    <mergeCell ref="C6:E6"/>
    <mergeCell ref="F6:H6"/>
    <mergeCell ref="I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" right="0" top="0.19685039370078741" bottom="0.19685039370078741" header="0" footer="0.19685039370078741"/>
  <pageSetup paperSize="9" scale="50" fitToWidth="0" fitToHeight="0" orientation="portrait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Дин. с начала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Колесникова Алла Викторовна</cp:lastModifiedBy>
  <cp:lastPrinted>2020-10-22T07:50:34Z</cp:lastPrinted>
  <dcterms:created xsi:type="dcterms:W3CDTF">2020-04-22T06:12:40Z</dcterms:created>
  <dcterms:modified xsi:type="dcterms:W3CDTF">2020-10-22T07:51:41Z</dcterms:modified>
</cp:coreProperties>
</file>